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17124" windowHeight="6912"/>
  </bookViews>
  <sheets>
    <sheet name="Cahier des charges" sheetId="1" r:id="rId1"/>
    <sheet name="Table" sheetId="2" r:id="rId2"/>
    <sheet name="Feuil3" sheetId="3" r:id="rId3"/>
  </sheets>
  <definedNames>
    <definedName name="echelle">Table!$A$2:$A$6</definedName>
    <definedName name="echelleconv">Table!$A$2:$B$6</definedName>
  </definedNames>
  <calcPr calcId="125725"/>
</workbook>
</file>

<file path=xl/calcChain.xml><?xml version="1.0" encoding="utf-8"?>
<calcChain xmlns="http://schemas.openxmlformats.org/spreadsheetml/2006/main">
  <c r="M15" i="1"/>
  <c r="N15"/>
  <c r="J15"/>
  <c r="K15" s="1"/>
  <c r="G15"/>
  <c r="H15" s="1"/>
  <c r="D15"/>
  <c r="E15" s="1"/>
  <c r="D3"/>
  <c r="E3" s="1"/>
  <c r="G3"/>
  <c r="H3" s="1"/>
  <c r="J3"/>
  <c r="K3" s="1"/>
  <c r="D4"/>
  <c r="E4" s="1"/>
  <c r="G4"/>
  <c r="H4" s="1"/>
  <c r="J4"/>
  <c r="K4"/>
  <c r="D5"/>
  <c r="E5" s="1"/>
  <c r="G5"/>
  <c r="H5" s="1"/>
  <c r="J5"/>
  <c r="K5" s="1"/>
  <c r="D6"/>
  <c r="E6" s="1"/>
  <c r="G6"/>
  <c r="H6" s="1"/>
  <c r="J6"/>
  <c r="K6" s="1"/>
  <c r="D7"/>
  <c r="E7" s="1"/>
  <c r="G7"/>
  <c r="H7" s="1"/>
  <c r="J7"/>
  <c r="K7" s="1"/>
  <c r="D8"/>
  <c r="E8" s="1"/>
  <c r="G8"/>
  <c r="H8" s="1"/>
  <c r="J8"/>
  <c r="K8" s="1"/>
  <c r="S17"/>
  <c r="T17"/>
  <c r="S18"/>
  <c r="T18"/>
  <c r="S19"/>
  <c r="T19"/>
  <c r="S20"/>
  <c r="T20" s="1"/>
  <c r="P17"/>
  <c r="Q17"/>
  <c r="P18"/>
  <c r="Q18"/>
  <c r="P19"/>
  <c r="Q19"/>
  <c r="P20"/>
  <c r="Q20" s="1"/>
  <c r="M17"/>
  <c r="N17"/>
  <c r="M18"/>
  <c r="N18" s="1"/>
  <c r="M19"/>
  <c r="N19"/>
  <c r="M20"/>
  <c r="N20" s="1"/>
  <c r="J9"/>
  <c r="K9"/>
  <c r="J10"/>
  <c r="K10" s="1"/>
  <c r="J11"/>
  <c r="K11" s="1"/>
  <c r="J12"/>
  <c r="K12" s="1"/>
  <c r="J13"/>
  <c r="K13"/>
  <c r="J14"/>
  <c r="K14" s="1"/>
  <c r="J16"/>
  <c r="K16" s="1"/>
  <c r="J17"/>
  <c r="K17"/>
  <c r="J18"/>
  <c r="K18" s="1"/>
  <c r="J19"/>
  <c r="K19" s="1"/>
  <c r="J20"/>
  <c r="K20" s="1"/>
  <c r="G9"/>
  <c r="H9"/>
  <c r="G10"/>
  <c r="H10" s="1"/>
  <c r="G11"/>
  <c r="H11" s="1"/>
  <c r="G12"/>
  <c r="H12" s="1"/>
  <c r="G13"/>
  <c r="H13"/>
  <c r="G14"/>
  <c r="H14" s="1"/>
  <c r="G16"/>
  <c r="H16" s="1"/>
  <c r="G17"/>
  <c r="H17"/>
  <c r="G18"/>
  <c r="H18" s="1"/>
  <c r="G19"/>
  <c r="H19" s="1"/>
  <c r="G20"/>
  <c r="H20" s="1"/>
  <c r="D9"/>
  <c r="E9"/>
  <c r="D10"/>
  <c r="E10" s="1"/>
  <c r="D11"/>
  <c r="E11" s="1"/>
  <c r="D12"/>
  <c r="E12" s="1"/>
  <c r="D13"/>
  <c r="E13"/>
  <c r="D14"/>
  <c r="E14" s="1"/>
  <c r="D16"/>
  <c r="E16" s="1"/>
  <c r="D17"/>
  <c r="E17"/>
  <c r="D18"/>
  <c r="E18" s="1"/>
  <c r="D19"/>
  <c r="E19" s="1"/>
  <c r="D20"/>
  <c r="E20" s="1"/>
  <c r="M3"/>
  <c r="N3" s="1"/>
  <c r="P3"/>
  <c r="Q3" s="1"/>
  <c r="S3"/>
  <c r="T3" s="1"/>
  <c r="V3"/>
  <c r="W3" s="1"/>
  <c r="D21"/>
  <c r="E21" s="1"/>
  <c r="D22"/>
  <c r="E22" s="1"/>
  <c r="M4"/>
  <c r="N4" s="1"/>
  <c r="P4"/>
  <c r="Q4" s="1"/>
  <c r="S4"/>
  <c r="T4" s="1"/>
  <c r="V4"/>
  <c r="W4" s="1"/>
  <c r="Y4"/>
  <c r="Z4" s="1"/>
  <c r="M5"/>
  <c r="N5" s="1"/>
  <c r="P5"/>
  <c r="Q5" s="1"/>
  <c r="S5"/>
  <c r="T5" s="1"/>
  <c r="V5"/>
  <c r="W5" s="1"/>
  <c r="Y5"/>
  <c r="Z5" s="1"/>
  <c r="M6"/>
  <c r="N6" s="1"/>
  <c r="P6"/>
  <c r="Q6" s="1"/>
  <c r="S6"/>
  <c r="T6" s="1"/>
  <c r="V6"/>
  <c r="W6" s="1"/>
  <c r="Y6"/>
  <c r="Z6" s="1"/>
  <c r="M7"/>
  <c r="N7" s="1"/>
  <c r="P7"/>
  <c r="Q7" s="1"/>
  <c r="S7"/>
  <c r="T7" s="1"/>
  <c r="V7"/>
  <c r="W7" s="1"/>
  <c r="Y7"/>
  <c r="Z7" s="1"/>
  <c r="M8"/>
  <c r="N8" s="1"/>
  <c r="P8"/>
  <c r="Q8" s="1"/>
  <c r="S8"/>
  <c r="T8" s="1"/>
  <c r="V8"/>
  <c r="W8" s="1"/>
  <c r="Y8"/>
  <c r="Z8" s="1"/>
  <c r="M9"/>
  <c r="N9" s="1"/>
  <c r="P9"/>
  <c r="Q9" s="1"/>
  <c r="S9"/>
  <c r="T9" s="1"/>
  <c r="V9"/>
  <c r="W9" s="1"/>
  <c r="Y9"/>
  <c r="Z9" s="1"/>
  <c r="M10"/>
  <c r="N10" s="1"/>
  <c r="P10"/>
  <c r="Q10" s="1"/>
  <c r="S10"/>
  <c r="T10" s="1"/>
  <c r="V10"/>
  <c r="W10" s="1"/>
  <c r="Y10"/>
  <c r="Z10" s="1"/>
  <c r="M11"/>
  <c r="N11" s="1"/>
  <c r="P11"/>
  <c r="Q11" s="1"/>
  <c r="S11"/>
  <c r="T11" s="1"/>
  <c r="V11"/>
  <c r="W11" s="1"/>
  <c r="Y11"/>
  <c r="Z11" s="1"/>
  <c r="M12"/>
  <c r="N12" s="1"/>
  <c r="P12"/>
  <c r="Q12" s="1"/>
  <c r="S12"/>
  <c r="T12" s="1"/>
  <c r="V12"/>
  <c r="W12" s="1"/>
  <c r="Y12"/>
  <c r="Z12" s="1"/>
  <c r="M13"/>
  <c r="N13" s="1"/>
  <c r="P13"/>
  <c r="Q13" s="1"/>
  <c r="S13"/>
  <c r="T13" s="1"/>
  <c r="V13"/>
  <c r="W13" s="1"/>
  <c r="Y13"/>
  <c r="Z13" s="1"/>
  <c r="M14"/>
  <c r="N14" s="1"/>
  <c r="P14"/>
  <c r="Q14" s="1"/>
  <c r="S14"/>
  <c r="T14" s="1"/>
  <c r="V14"/>
  <c r="W14" s="1"/>
  <c r="Y14"/>
  <c r="Z14" s="1"/>
  <c r="P15"/>
  <c r="Q15" s="1"/>
  <c r="S15"/>
  <c r="T15" s="1"/>
  <c r="V15"/>
  <c r="W15" s="1"/>
  <c r="Y15"/>
  <c r="Z15" s="1"/>
  <c r="M16"/>
  <c r="N16" s="1"/>
  <c r="P16"/>
  <c r="Q16" s="1"/>
  <c r="S16"/>
  <c r="T16" s="1"/>
  <c r="V16"/>
  <c r="W16" s="1"/>
  <c r="Y16"/>
  <c r="Z16" s="1"/>
  <c r="V17"/>
  <c r="W17" s="1"/>
  <c r="Y17"/>
  <c r="Z17" s="1"/>
  <c r="V18"/>
  <c r="W18" s="1"/>
  <c r="Y18"/>
  <c r="Z18" s="1"/>
  <c r="V19"/>
  <c r="W19" s="1"/>
  <c r="Y19"/>
  <c r="Z19" s="1"/>
  <c r="V20"/>
  <c r="W20" s="1"/>
  <c r="Y20"/>
  <c r="Z20" s="1"/>
  <c r="G21"/>
  <c r="H21" s="1"/>
  <c r="J21"/>
  <c r="K21" s="1"/>
  <c r="M21"/>
  <c r="N21" s="1"/>
  <c r="P21"/>
  <c r="Q21" s="1"/>
  <c r="S21"/>
  <c r="T21" s="1"/>
  <c r="V21"/>
  <c r="W21" s="1"/>
  <c r="Y21"/>
  <c r="Z21" s="1"/>
  <c r="G22"/>
  <c r="H22" s="1"/>
  <c r="J22"/>
  <c r="K22" s="1"/>
  <c r="M22"/>
  <c r="N22" s="1"/>
  <c r="P22"/>
  <c r="Q22" s="1"/>
  <c r="S22"/>
  <c r="T22" s="1"/>
  <c r="V22"/>
  <c r="W22" s="1"/>
  <c r="Y22"/>
  <c r="Z22" s="1"/>
  <c r="Y3"/>
  <c r="Z3" s="1"/>
  <c r="A23"/>
  <c r="H23" l="1"/>
  <c r="T23"/>
  <c r="E23"/>
  <c r="K23"/>
  <c r="W23"/>
  <c r="N23"/>
  <c r="Z23"/>
  <c r="Q23"/>
  <c r="P23"/>
  <c r="G23"/>
  <c r="J23"/>
  <c r="V23"/>
  <c r="D23"/>
  <c r="Y23"/>
  <c r="S23"/>
  <c r="M23"/>
  <c r="B23" l="1"/>
  <c r="B33" s="1"/>
  <c r="B30" l="1"/>
  <c r="B27"/>
  <c r="B26"/>
  <c r="B31"/>
  <c r="B28"/>
  <c r="B32"/>
  <c r="B29"/>
</calcChain>
</file>

<file path=xl/sharedStrings.xml><?xml version="1.0" encoding="utf-8"?>
<sst xmlns="http://schemas.openxmlformats.org/spreadsheetml/2006/main" count="44" uniqueCount="31">
  <si>
    <t>Echelle</t>
  </si>
  <si>
    <t>Un peu</t>
  </si>
  <si>
    <t>Moyenne</t>
  </si>
  <si>
    <t>Grande</t>
  </si>
  <si>
    <t>Totale</t>
  </si>
  <si>
    <t>Information</t>
  </si>
  <si>
    <t>Innovation</t>
  </si>
  <si>
    <t>Promotion</t>
  </si>
  <si>
    <t>Développement</t>
  </si>
  <si>
    <t>Organisation</t>
  </si>
  <si>
    <t>Réalisation</t>
  </si>
  <si>
    <t>Vérification</t>
  </si>
  <si>
    <t>Stabilisation</t>
  </si>
  <si>
    <t>Taux relatif</t>
  </si>
  <si>
    <t>Information:</t>
  </si>
  <si>
    <t>Innovation:</t>
  </si>
  <si>
    <t>Promotion:</t>
  </si>
  <si>
    <t>Développement:</t>
  </si>
  <si>
    <t>Organisation:</t>
  </si>
  <si>
    <t>Réalisation:</t>
  </si>
  <si>
    <t>Vérification:</t>
  </si>
  <si>
    <t>Stabilisation:</t>
  </si>
  <si>
    <t>Exemple: activité A</t>
  </si>
  <si>
    <t>Exemple: activité B</t>
  </si>
  <si>
    <t>Exemple: activité C</t>
  </si>
  <si>
    <t>Exemple: activité D</t>
  </si>
  <si>
    <t>Exemple: activité E</t>
  </si>
  <si>
    <r>
      <rPr>
        <b/>
        <sz val="14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
- Listez les principales activités du poste de travail et attribuez-leur un taux d'occupation, relatif entre elles, de 1 à 10 (si A=1 et B=3, alors B utilise 3 fois plus de temps que A)
- Pour chaque activité, indiquez quelle est sa répartition d'utilisation des 8 fonctions, considérant que: Un peu = 25%, Moyenne = 50%, Grande = 75%, Totale = 100%; la somme sur la 
   ligne doit être de 100% (elle passe alors du </t>
    </r>
    <r>
      <rPr>
        <sz val="11"/>
        <color rgb="FFFF0000"/>
        <rFont val="Calibri"/>
        <family val="2"/>
        <scheme val="minor"/>
      </rPr>
      <t>rouge</t>
    </r>
    <r>
      <rPr>
        <sz val="11"/>
        <color theme="1"/>
        <rFont val="Calibri"/>
        <family val="2"/>
        <scheme val="minor"/>
      </rPr>
      <t xml:space="preserve"> au </t>
    </r>
    <r>
      <rPr>
        <sz val="11"/>
        <color rgb="FF008000"/>
        <rFont val="Calibri"/>
        <family val="2"/>
        <scheme val="minor"/>
      </rPr>
      <t>vert</t>
    </r>
    <r>
      <rPr>
        <sz val="11"/>
        <color theme="1"/>
        <rFont val="Calibri"/>
        <family val="2"/>
        <scheme val="minor"/>
      </rPr>
      <t>).
- Vérifiez la répartition finale du cahier des charges dans les huit fonctions et le radar équivalent, puis comparez avec votre profil Leonardo 3.4.5.</t>
    </r>
  </si>
  <si>
    <t>Activités du poste de travail</t>
  </si>
  <si>
    <t>Profil des fonctions du poste de travail</t>
  </si>
  <si>
    <t>Exemple: activité 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</si>
</sst>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8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3" tint="-0.2499465926084170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9" fontId="0" fillId="0" borderId="0" xfId="0" applyNumberFormat="1"/>
    <xf numFmtId="0" fontId="4" fillId="0" borderId="0" xfId="0" applyFont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4" fillId="0" borderId="6" xfId="0" applyFont="1" applyBorder="1" applyAlignment="1">
      <alignment wrapText="1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4" fillId="0" borderId="9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3" borderId="0" xfId="0" applyFill="1" applyAlignment="1">
      <alignment horizontal="right"/>
    </xf>
    <xf numFmtId="9" fontId="0" fillId="3" borderId="0" xfId="0" applyNumberFormat="1" applyFill="1" applyAlignment="1">
      <alignment horizontal="left"/>
    </xf>
    <xf numFmtId="0" fontId="0" fillId="3" borderId="0" xfId="0" applyFill="1"/>
    <xf numFmtId="0" fontId="4" fillId="3" borderId="0" xfId="0" applyFont="1" applyFill="1"/>
    <xf numFmtId="0" fontId="0" fillId="0" borderId="11" xfId="0" applyBorder="1"/>
    <xf numFmtId="0" fontId="4" fillId="0" borderId="5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1">
    <cellStyle name="Normal" xfId="0" builtinId="0"/>
  </cellStyles>
  <dxfs count="2">
    <dxf>
      <font>
        <color rgb="FF008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7"/>
  <c:chart>
    <c:plotArea>
      <c:layout/>
      <c:radarChart>
        <c:radarStyle val="filled"/>
        <c:ser>
          <c:idx val="0"/>
          <c:order val="0"/>
          <c:cat>
            <c:strRef>
              <c:f>'Cahier des charges'!$A$26:$A$33</c:f>
              <c:strCache>
                <c:ptCount val="8"/>
                <c:pt idx="0">
                  <c:v>Information:</c:v>
                </c:pt>
                <c:pt idx="1">
                  <c:v>Innovation:</c:v>
                </c:pt>
                <c:pt idx="2">
                  <c:v>Promotion:</c:v>
                </c:pt>
                <c:pt idx="3">
                  <c:v>Développement:</c:v>
                </c:pt>
                <c:pt idx="4">
                  <c:v>Organisation:</c:v>
                </c:pt>
                <c:pt idx="5">
                  <c:v>Réalisation:</c:v>
                </c:pt>
                <c:pt idx="6">
                  <c:v>Vérification:</c:v>
                </c:pt>
                <c:pt idx="7">
                  <c:v>Stabilisation:</c:v>
                </c:pt>
              </c:strCache>
            </c:strRef>
          </c:cat>
          <c:val>
            <c:numRef>
              <c:f>'Cahier des charges'!$B$26:$B$33</c:f>
              <c:numCache>
                <c:formatCode>0%</c:formatCode>
                <c:ptCount val="8"/>
                <c:pt idx="0">
                  <c:v>2.3809523809523808E-2</c:v>
                </c:pt>
                <c:pt idx="1">
                  <c:v>0.34523809523809523</c:v>
                </c:pt>
                <c:pt idx="2">
                  <c:v>0.10714285714285714</c:v>
                </c:pt>
                <c:pt idx="3">
                  <c:v>0.2857142857142857</c:v>
                </c:pt>
                <c:pt idx="4">
                  <c:v>0</c:v>
                </c:pt>
                <c:pt idx="5">
                  <c:v>0.23809523809523811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5952768"/>
        <c:axId val="102301696"/>
      </c:radarChart>
      <c:catAx>
        <c:axId val="85952768"/>
        <c:scaling>
          <c:orientation val="minMax"/>
        </c:scaling>
        <c:axPos val="b"/>
        <c:majorGridlines/>
        <c:tickLblPos val="nextTo"/>
        <c:crossAx val="102301696"/>
        <c:crosses val="autoZero"/>
        <c:auto val="1"/>
        <c:lblAlgn val="ctr"/>
        <c:lblOffset val="100"/>
      </c:catAx>
      <c:valAx>
        <c:axId val="102301696"/>
        <c:scaling>
          <c:orientation val="minMax"/>
          <c:min val="-0.1"/>
        </c:scaling>
        <c:axPos val="l"/>
        <c:majorGridlines/>
        <c:numFmt formatCode="0%" sourceLinked="1"/>
        <c:majorTickMark val="none"/>
        <c:tickLblPos val="none"/>
        <c:crossAx val="8595276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23</xdr:row>
      <xdr:rowOff>68580</xdr:rowOff>
    </xdr:from>
    <xdr:to>
      <xdr:col>14</xdr:col>
      <xdr:colOff>106680</xdr:colOff>
      <xdr:row>34</xdr:row>
      <xdr:rowOff>121920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4.4"/>
  <cols>
    <col min="1" max="1" width="28.77734375" customWidth="1"/>
    <col min="2" max="2" width="6.5546875" customWidth="1"/>
    <col min="3" max="3" width="14.109375" customWidth="1"/>
    <col min="4" max="5" width="3.6640625" style="2" hidden="1" customWidth="1"/>
    <col min="6" max="6" width="14.109375" customWidth="1"/>
    <col min="7" max="8" width="3.6640625" style="2" hidden="1" customWidth="1"/>
    <col min="9" max="9" width="14.109375" customWidth="1"/>
    <col min="10" max="11" width="3.6640625" style="2" hidden="1" customWidth="1"/>
    <col min="12" max="12" width="14.109375" customWidth="1"/>
    <col min="13" max="14" width="3.6640625" style="2" hidden="1" customWidth="1"/>
    <col min="15" max="15" width="14.109375" customWidth="1"/>
    <col min="16" max="17" width="3.6640625" style="2" hidden="1" customWidth="1"/>
    <col min="18" max="18" width="14.109375" customWidth="1"/>
    <col min="19" max="20" width="3.6640625" style="2" hidden="1" customWidth="1"/>
    <col min="21" max="21" width="14.109375" customWidth="1"/>
    <col min="22" max="23" width="3.6640625" style="2" hidden="1" customWidth="1"/>
    <col min="24" max="24" width="14.109375" customWidth="1"/>
    <col min="25" max="26" width="3.6640625" style="2" hidden="1" customWidth="1"/>
    <col min="27" max="27" width="0.21875" customWidth="1"/>
  </cols>
  <sheetData>
    <row r="1" spans="1:27" ht="81.599999999999994" customHeight="1" thickBot="1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7" ht="28.8">
      <c r="A2" s="4" t="s">
        <v>28</v>
      </c>
      <c r="B2" s="12" t="s">
        <v>13</v>
      </c>
      <c r="C2" s="23" t="s">
        <v>5</v>
      </c>
      <c r="D2" s="23"/>
      <c r="E2" s="5"/>
      <c r="F2" s="23" t="s">
        <v>6</v>
      </c>
      <c r="G2" s="23"/>
      <c r="H2" s="5"/>
      <c r="I2" s="23" t="s">
        <v>7</v>
      </c>
      <c r="J2" s="23"/>
      <c r="K2" s="5"/>
      <c r="L2" s="23" t="s">
        <v>8</v>
      </c>
      <c r="M2" s="23"/>
      <c r="N2" s="5"/>
      <c r="O2" s="23" t="s">
        <v>9</v>
      </c>
      <c r="P2" s="23"/>
      <c r="Q2" s="5"/>
      <c r="R2" s="23" t="s">
        <v>10</v>
      </c>
      <c r="S2" s="23"/>
      <c r="T2" s="5"/>
      <c r="U2" s="23" t="s">
        <v>11</v>
      </c>
      <c r="V2" s="23"/>
      <c r="W2" s="5"/>
      <c r="X2" s="23" t="s">
        <v>12</v>
      </c>
      <c r="Y2" s="24"/>
      <c r="Z2" s="3"/>
      <c r="AA2" s="19"/>
    </row>
    <row r="3" spans="1:27">
      <c r="A3" s="6" t="s">
        <v>22</v>
      </c>
      <c r="B3" s="13">
        <v>1</v>
      </c>
      <c r="C3" s="7" t="s">
        <v>1</v>
      </c>
      <c r="D3" s="20">
        <f t="shared" ref="D3:D15" si="0">IF($A3="",0,IFERROR(VLOOKUP(C3,echelleconv,2,FALSE),0))</f>
        <v>0.25</v>
      </c>
      <c r="E3" s="20">
        <f t="shared" ref="E3:E22" si="1">D3*$B3</f>
        <v>0.25</v>
      </c>
      <c r="F3" s="7" t="s">
        <v>1</v>
      </c>
      <c r="G3" s="20">
        <f t="shared" ref="G3:G15" si="2">IF($A3="",0,IFERROR(VLOOKUP(F3,echelleconv,2,FALSE),0))</f>
        <v>0.25</v>
      </c>
      <c r="H3" s="20">
        <f t="shared" ref="H3:H22" si="3">G3*$B3</f>
        <v>0.25</v>
      </c>
      <c r="I3" s="7" t="s">
        <v>2</v>
      </c>
      <c r="J3" s="20">
        <f t="shared" ref="J3:J15" si="4">IF($A3="",0,IFERROR(VLOOKUP(I3,echelleconv,2,FALSE),0))</f>
        <v>0.5</v>
      </c>
      <c r="K3" s="20">
        <f t="shared" ref="K3:K22" si="5">J3*$B3</f>
        <v>0.5</v>
      </c>
      <c r="L3" s="7"/>
      <c r="M3" s="20">
        <f t="shared" ref="M3:M20" si="6">IF($A3="",0,IFERROR(VLOOKUP(L3,echelleconv,2,FALSE),0))</f>
        <v>0</v>
      </c>
      <c r="N3" s="20">
        <f>M3*$B3</f>
        <v>0</v>
      </c>
      <c r="O3" s="7"/>
      <c r="P3" s="20">
        <f t="shared" ref="P3:P20" si="7">IF($A3="",0,IFERROR(VLOOKUP(O3,echelleconv,2,FALSE),0))</f>
        <v>0</v>
      </c>
      <c r="Q3" s="20">
        <f>P3*$B3</f>
        <v>0</v>
      </c>
      <c r="R3" s="7"/>
      <c r="S3" s="20">
        <f t="shared" ref="S3:S20" si="8">IF($A3="",0,IFERROR(VLOOKUP(R3,echelleconv,2,FALSE),0))</f>
        <v>0</v>
      </c>
      <c r="T3" s="20">
        <f>S3*$B3</f>
        <v>0</v>
      </c>
      <c r="U3" s="7"/>
      <c r="V3" s="20">
        <f t="shared" ref="V3:V22" si="9">IF($A3="",0,IFERROR(VLOOKUP(U3,echelleconv,2,FALSE),0))</f>
        <v>0</v>
      </c>
      <c r="W3" s="20">
        <f>V3*$B3</f>
        <v>0</v>
      </c>
      <c r="X3" s="7"/>
      <c r="Y3" s="8">
        <f t="shared" ref="Y3:Y22" si="10">IF($A3="",0,IFERROR(VLOOKUP(X3,echelleconv,2,FALSE),0))</f>
        <v>0</v>
      </c>
      <c r="Z3" s="2">
        <f>Y3*$B3</f>
        <v>0</v>
      </c>
      <c r="AA3" s="19"/>
    </row>
    <row r="4" spans="1:27">
      <c r="A4" s="6" t="s">
        <v>23</v>
      </c>
      <c r="B4" s="13">
        <v>3</v>
      </c>
      <c r="C4" s="7"/>
      <c r="D4" s="20">
        <f t="shared" si="0"/>
        <v>0</v>
      </c>
      <c r="E4" s="20">
        <f t="shared" si="1"/>
        <v>0</v>
      </c>
      <c r="F4" s="7" t="s">
        <v>2</v>
      </c>
      <c r="G4" s="20">
        <f t="shared" si="2"/>
        <v>0.5</v>
      </c>
      <c r="H4" s="20">
        <f t="shared" si="3"/>
        <v>1.5</v>
      </c>
      <c r="I4" s="7" t="s">
        <v>2</v>
      </c>
      <c r="J4" s="20">
        <f t="shared" si="4"/>
        <v>0.5</v>
      </c>
      <c r="K4" s="20">
        <f t="shared" si="5"/>
        <v>1.5</v>
      </c>
      <c r="L4" s="7"/>
      <c r="M4" s="20">
        <f t="shared" si="6"/>
        <v>0</v>
      </c>
      <c r="N4" s="20">
        <f t="shared" ref="N4:N22" si="11">M4*$B4</f>
        <v>0</v>
      </c>
      <c r="O4" s="7"/>
      <c r="P4" s="20">
        <f t="shared" si="7"/>
        <v>0</v>
      </c>
      <c r="Q4" s="20">
        <f t="shared" ref="Q4:Q22" si="12">P4*$B4</f>
        <v>0</v>
      </c>
      <c r="R4" s="7"/>
      <c r="S4" s="20">
        <f t="shared" si="8"/>
        <v>0</v>
      </c>
      <c r="T4" s="20">
        <f t="shared" ref="T4:T22" si="13">S4*$B4</f>
        <v>0</v>
      </c>
      <c r="U4" s="7"/>
      <c r="V4" s="20">
        <f t="shared" si="9"/>
        <v>0</v>
      </c>
      <c r="W4" s="20">
        <f t="shared" ref="W4:W22" si="14">V4*$B4</f>
        <v>0</v>
      </c>
      <c r="X4" s="7"/>
      <c r="Y4" s="8">
        <f t="shared" si="10"/>
        <v>0</v>
      </c>
      <c r="Z4" s="2">
        <f t="shared" ref="Z4:Z22" si="15">Y4*$B4</f>
        <v>0</v>
      </c>
      <c r="AA4" s="19"/>
    </row>
    <row r="5" spans="1:27">
      <c r="A5" s="6" t="s">
        <v>24</v>
      </c>
      <c r="B5" s="13">
        <v>7</v>
      </c>
      <c r="C5" s="7"/>
      <c r="D5" s="20">
        <f t="shared" si="0"/>
        <v>0</v>
      </c>
      <c r="E5" s="20">
        <f t="shared" si="1"/>
        <v>0</v>
      </c>
      <c r="F5" s="7" t="s">
        <v>3</v>
      </c>
      <c r="G5" s="20">
        <f t="shared" si="2"/>
        <v>0.75</v>
      </c>
      <c r="H5" s="20">
        <f t="shared" si="3"/>
        <v>5.25</v>
      </c>
      <c r="I5" s="7"/>
      <c r="J5" s="20">
        <f t="shared" si="4"/>
        <v>0</v>
      </c>
      <c r="K5" s="20">
        <f t="shared" si="5"/>
        <v>0</v>
      </c>
      <c r="L5" s="7" t="s">
        <v>1</v>
      </c>
      <c r="M5" s="20">
        <f t="shared" si="6"/>
        <v>0.25</v>
      </c>
      <c r="N5" s="20">
        <f t="shared" si="11"/>
        <v>1.75</v>
      </c>
      <c r="O5" s="7"/>
      <c r="P5" s="20">
        <f t="shared" si="7"/>
        <v>0</v>
      </c>
      <c r="Q5" s="20">
        <f t="shared" si="12"/>
        <v>0</v>
      </c>
      <c r="R5" s="7"/>
      <c r="S5" s="20">
        <f t="shared" si="8"/>
        <v>0</v>
      </c>
      <c r="T5" s="20">
        <f t="shared" si="13"/>
        <v>0</v>
      </c>
      <c r="U5" s="7"/>
      <c r="V5" s="20">
        <f t="shared" si="9"/>
        <v>0</v>
      </c>
      <c r="W5" s="20">
        <f t="shared" si="14"/>
        <v>0</v>
      </c>
      <c r="X5" s="7"/>
      <c r="Y5" s="8">
        <f t="shared" si="10"/>
        <v>0</v>
      </c>
      <c r="Z5" s="2">
        <f t="shared" si="15"/>
        <v>0</v>
      </c>
      <c r="AA5" s="19"/>
    </row>
    <row r="6" spans="1:27">
      <c r="A6" s="6" t="s">
        <v>25</v>
      </c>
      <c r="B6" s="13">
        <v>4</v>
      </c>
      <c r="C6" s="7"/>
      <c r="D6" s="20">
        <f t="shared" si="0"/>
        <v>0</v>
      </c>
      <c r="E6" s="20">
        <f t="shared" si="1"/>
        <v>0</v>
      </c>
      <c r="F6" s="7"/>
      <c r="G6" s="20">
        <f t="shared" si="2"/>
        <v>0</v>
      </c>
      <c r="H6" s="20">
        <f t="shared" si="3"/>
        <v>0</v>
      </c>
      <c r="I6" s="7"/>
      <c r="J6" s="20">
        <f t="shared" si="4"/>
        <v>0</v>
      </c>
      <c r="K6" s="20">
        <f t="shared" si="5"/>
        <v>0</v>
      </c>
      <c r="L6" s="7" t="s">
        <v>4</v>
      </c>
      <c r="M6" s="20">
        <f t="shared" si="6"/>
        <v>1</v>
      </c>
      <c r="N6" s="20">
        <f t="shared" si="11"/>
        <v>4</v>
      </c>
      <c r="O6" s="7"/>
      <c r="P6" s="20">
        <f t="shared" si="7"/>
        <v>0</v>
      </c>
      <c r="Q6" s="20">
        <f t="shared" si="12"/>
        <v>0</v>
      </c>
      <c r="R6" s="7"/>
      <c r="S6" s="20">
        <f t="shared" si="8"/>
        <v>0</v>
      </c>
      <c r="T6" s="20">
        <f t="shared" si="13"/>
        <v>0</v>
      </c>
      <c r="U6" s="7"/>
      <c r="V6" s="20">
        <f t="shared" si="9"/>
        <v>0</v>
      </c>
      <c r="W6" s="20">
        <f t="shared" si="14"/>
        <v>0</v>
      </c>
      <c r="X6" s="7"/>
      <c r="Y6" s="8">
        <f t="shared" si="10"/>
        <v>0</v>
      </c>
      <c r="Z6" s="2">
        <f t="shared" si="15"/>
        <v>0</v>
      </c>
      <c r="AA6" s="19"/>
    </row>
    <row r="7" spans="1:27">
      <c r="A7" s="6" t="s">
        <v>26</v>
      </c>
      <c r="B7" s="13">
        <v>5</v>
      </c>
      <c r="C7" s="7"/>
      <c r="D7" s="20">
        <f t="shared" si="0"/>
        <v>0</v>
      </c>
      <c r="E7" s="20">
        <f t="shared" ref="E7:E20" si="16">D7*$B7</f>
        <v>0</v>
      </c>
      <c r="F7" s="7"/>
      <c r="G7" s="20">
        <f t="shared" si="2"/>
        <v>0</v>
      </c>
      <c r="H7" s="20">
        <f t="shared" ref="H7:H20" si="17">G7*$B7</f>
        <v>0</v>
      </c>
      <c r="I7" s="7"/>
      <c r="J7" s="20">
        <f t="shared" si="4"/>
        <v>0</v>
      </c>
      <c r="K7" s="20">
        <f t="shared" ref="K7:K20" si="18">J7*$B7</f>
        <v>0</v>
      </c>
      <c r="L7" s="7"/>
      <c r="M7" s="20">
        <f t="shared" si="6"/>
        <v>0</v>
      </c>
      <c r="N7" s="20">
        <f t="shared" si="11"/>
        <v>0</v>
      </c>
      <c r="O7" s="7"/>
      <c r="P7" s="20">
        <f t="shared" si="7"/>
        <v>0</v>
      </c>
      <c r="Q7" s="20">
        <f t="shared" si="12"/>
        <v>0</v>
      </c>
      <c r="R7" s="7" t="s">
        <v>4</v>
      </c>
      <c r="S7" s="20">
        <f t="shared" si="8"/>
        <v>1</v>
      </c>
      <c r="T7" s="20">
        <f t="shared" si="13"/>
        <v>5</v>
      </c>
      <c r="U7" s="7"/>
      <c r="V7" s="20">
        <f t="shared" si="9"/>
        <v>0</v>
      </c>
      <c r="W7" s="20">
        <f t="shared" si="14"/>
        <v>0</v>
      </c>
      <c r="X7" s="7"/>
      <c r="Y7" s="8">
        <f t="shared" si="10"/>
        <v>0</v>
      </c>
      <c r="Z7" s="2">
        <f t="shared" si="15"/>
        <v>0</v>
      </c>
      <c r="AA7" s="19"/>
    </row>
    <row r="8" spans="1:27">
      <c r="A8" s="6" t="s">
        <v>30</v>
      </c>
      <c r="B8" s="13">
        <v>1</v>
      </c>
      <c r="C8" s="7" t="s">
        <v>1</v>
      </c>
      <c r="D8" s="20">
        <f t="shared" si="0"/>
        <v>0.25</v>
      </c>
      <c r="E8" s="20">
        <f t="shared" si="16"/>
        <v>0.25</v>
      </c>
      <c r="F8" s="7" t="s">
        <v>1</v>
      </c>
      <c r="G8" s="20">
        <f t="shared" si="2"/>
        <v>0.25</v>
      </c>
      <c r="H8" s="20">
        <f t="shared" si="17"/>
        <v>0.25</v>
      </c>
      <c r="I8" s="7" t="s">
        <v>1</v>
      </c>
      <c r="J8" s="20">
        <f t="shared" si="4"/>
        <v>0.25</v>
      </c>
      <c r="K8" s="20">
        <f t="shared" si="18"/>
        <v>0.25</v>
      </c>
      <c r="L8" s="7" t="s">
        <v>1</v>
      </c>
      <c r="M8" s="20">
        <f t="shared" si="6"/>
        <v>0.25</v>
      </c>
      <c r="N8" s="20">
        <f t="shared" si="11"/>
        <v>0.25</v>
      </c>
      <c r="O8" s="7"/>
      <c r="P8" s="20">
        <f t="shared" si="7"/>
        <v>0</v>
      </c>
      <c r="Q8" s="20">
        <f t="shared" si="12"/>
        <v>0</v>
      </c>
      <c r="R8" s="7"/>
      <c r="S8" s="20">
        <f t="shared" si="8"/>
        <v>0</v>
      </c>
      <c r="T8" s="20">
        <f t="shared" si="13"/>
        <v>0</v>
      </c>
      <c r="U8" s="7"/>
      <c r="V8" s="20">
        <f t="shared" si="9"/>
        <v>0</v>
      </c>
      <c r="W8" s="20">
        <f t="shared" si="14"/>
        <v>0</v>
      </c>
      <c r="X8" s="7"/>
      <c r="Y8" s="8">
        <f t="shared" si="10"/>
        <v>0</v>
      </c>
      <c r="Z8" s="2">
        <f t="shared" si="15"/>
        <v>0</v>
      </c>
      <c r="AA8" s="19"/>
    </row>
    <row r="9" spans="1:27">
      <c r="A9" s="6"/>
      <c r="B9" s="13"/>
      <c r="C9" s="7"/>
      <c r="D9" s="20">
        <f t="shared" si="0"/>
        <v>0</v>
      </c>
      <c r="E9" s="20">
        <f t="shared" si="16"/>
        <v>0</v>
      </c>
      <c r="F9" s="7"/>
      <c r="G9" s="20">
        <f t="shared" si="2"/>
        <v>0</v>
      </c>
      <c r="H9" s="20">
        <f t="shared" si="17"/>
        <v>0</v>
      </c>
      <c r="I9" s="7"/>
      <c r="J9" s="20">
        <f t="shared" si="4"/>
        <v>0</v>
      </c>
      <c r="K9" s="20">
        <f t="shared" si="18"/>
        <v>0</v>
      </c>
      <c r="L9" s="7"/>
      <c r="M9" s="20">
        <f t="shared" si="6"/>
        <v>0</v>
      </c>
      <c r="N9" s="20">
        <f t="shared" si="11"/>
        <v>0</v>
      </c>
      <c r="O9" s="7"/>
      <c r="P9" s="20">
        <f t="shared" si="7"/>
        <v>0</v>
      </c>
      <c r="Q9" s="20">
        <f t="shared" si="12"/>
        <v>0</v>
      </c>
      <c r="R9" s="7"/>
      <c r="S9" s="20">
        <f t="shared" si="8"/>
        <v>0</v>
      </c>
      <c r="T9" s="20">
        <f t="shared" si="13"/>
        <v>0</v>
      </c>
      <c r="U9" s="7"/>
      <c r="V9" s="20">
        <f t="shared" si="9"/>
        <v>0</v>
      </c>
      <c r="W9" s="20">
        <f t="shared" si="14"/>
        <v>0</v>
      </c>
      <c r="X9" s="7"/>
      <c r="Y9" s="8">
        <f t="shared" si="10"/>
        <v>0</v>
      </c>
      <c r="Z9" s="2">
        <f t="shared" si="15"/>
        <v>0</v>
      </c>
      <c r="AA9" s="19"/>
    </row>
    <row r="10" spans="1:27">
      <c r="A10" s="6"/>
      <c r="B10" s="13"/>
      <c r="C10" s="7"/>
      <c r="D10" s="20">
        <f t="shared" si="0"/>
        <v>0</v>
      </c>
      <c r="E10" s="20">
        <f t="shared" si="16"/>
        <v>0</v>
      </c>
      <c r="F10" s="7"/>
      <c r="G10" s="20">
        <f t="shared" si="2"/>
        <v>0</v>
      </c>
      <c r="H10" s="20">
        <f t="shared" si="17"/>
        <v>0</v>
      </c>
      <c r="I10" s="7"/>
      <c r="J10" s="20">
        <f t="shared" si="4"/>
        <v>0</v>
      </c>
      <c r="K10" s="20">
        <f t="shared" si="18"/>
        <v>0</v>
      </c>
      <c r="L10" s="7"/>
      <c r="M10" s="20">
        <f t="shared" si="6"/>
        <v>0</v>
      </c>
      <c r="N10" s="20">
        <f t="shared" si="11"/>
        <v>0</v>
      </c>
      <c r="O10" s="7"/>
      <c r="P10" s="20">
        <f t="shared" si="7"/>
        <v>0</v>
      </c>
      <c r="Q10" s="20">
        <f t="shared" si="12"/>
        <v>0</v>
      </c>
      <c r="R10" s="7"/>
      <c r="S10" s="20">
        <f t="shared" si="8"/>
        <v>0</v>
      </c>
      <c r="T10" s="20">
        <f t="shared" si="13"/>
        <v>0</v>
      </c>
      <c r="U10" s="7"/>
      <c r="V10" s="20">
        <f t="shared" si="9"/>
        <v>0</v>
      </c>
      <c r="W10" s="20">
        <f t="shared" si="14"/>
        <v>0</v>
      </c>
      <c r="X10" s="7"/>
      <c r="Y10" s="8">
        <f t="shared" si="10"/>
        <v>0</v>
      </c>
      <c r="Z10" s="2">
        <f t="shared" si="15"/>
        <v>0</v>
      </c>
      <c r="AA10" s="19"/>
    </row>
    <row r="11" spans="1:27">
      <c r="A11" s="6"/>
      <c r="B11" s="13"/>
      <c r="C11" s="7"/>
      <c r="D11" s="20">
        <f t="shared" si="0"/>
        <v>0</v>
      </c>
      <c r="E11" s="20">
        <f t="shared" si="16"/>
        <v>0</v>
      </c>
      <c r="F11" s="7"/>
      <c r="G11" s="20">
        <f t="shared" si="2"/>
        <v>0</v>
      </c>
      <c r="H11" s="20">
        <f t="shared" si="17"/>
        <v>0</v>
      </c>
      <c r="I11" s="7"/>
      <c r="J11" s="20">
        <f t="shared" si="4"/>
        <v>0</v>
      </c>
      <c r="K11" s="20">
        <f t="shared" si="18"/>
        <v>0</v>
      </c>
      <c r="L11" s="7"/>
      <c r="M11" s="20">
        <f t="shared" si="6"/>
        <v>0</v>
      </c>
      <c r="N11" s="20">
        <f t="shared" si="11"/>
        <v>0</v>
      </c>
      <c r="O11" s="7"/>
      <c r="P11" s="20">
        <f t="shared" si="7"/>
        <v>0</v>
      </c>
      <c r="Q11" s="20">
        <f t="shared" si="12"/>
        <v>0</v>
      </c>
      <c r="R11" s="7"/>
      <c r="S11" s="20">
        <f t="shared" si="8"/>
        <v>0</v>
      </c>
      <c r="T11" s="20">
        <f t="shared" si="13"/>
        <v>0</v>
      </c>
      <c r="U11" s="7"/>
      <c r="V11" s="20">
        <f t="shared" si="9"/>
        <v>0</v>
      </c>
      <c r="W11" s="20">
        <f t="shared" si="14"/>
        <v>0</v>
      </c>
      <c r="X11" s="7"/>
      <c r="Y11" s="8">
        <f t="shared" si="10"/>
        <v>0</v>
      </c>
      <c r="Z11" s="2">
        <f t="shared" si="15"/>
        <v>0</v>
      </c>
      <c r="AA11" s="19"/>
    </row>
    <row r="12" spans="1:27">
      <c r="A12" s="6"/>
      <c r="B12" s="13"/>
      <c r="C12" s="7"/>
      <c r="D12" s="20">
        <f t="shared" si="0"/>
        <v>0</v>
      </c>
      <c r="E12" s="20">
        <f t="shared" si="16"/>
        <v>0</v>
      </c>
      <c r="F12" s="7"/>
      <c r="G12" s="20">
        <f t="shared" si="2"/>
        <v>0</v>
      </c>
      <c r="H12" s="20">
        <f t="shared" si="17"/>
        <v>0</v>
      </c>
      <c r="I12" s="7"/>
      <c r="J12" s="20">
        <f t="shared" si="4"/>
        <v>0</v>
      </c>
      <c r="K12" s="20">
        <f t="shared" si="18"/>
        <v>0</v>
      </c>
      <c r="L12" s="7"/>
      <c r="M12" s="20">
        <f t="shared" si="6"/>
        <v>0</v>
      </c>
      <c r="N12" s="20">
        <f t="shared" si="11"/>
        <v>0</v>
      </c>
      <c r="O12" s="7"/>
      <c r="P12" s="20">
        <f t="shared" si="7"/>
        <v>0</v>
      </c>
      <c r="Q12" s="20">
        <f t="shared" si="12"/>
        <v>0</v>
      </c>
      <c r="R12" s="7"/>
      <c r="S12" s="20">
        <f t="shared" si="8"/>
        <v>0</v>
      </c>
      <c r="T12" s="20">
        <f t="shared" si="13"/>
        <v>0</v>
      </c>
      <c r="U12" s="7"/>
      <c r="V12" s="20">
        <f t="shared" si="9"/>
        <v>0</v>
      </c>
      <c r="W12" s="20">
        <f t="shared" si="14"/>
        <v>0</v>
      </c>
      <c r="X12" s="7"/>
      <c r="Y12" s="8">
        <f t="shared" si="10"/>
        <v>0</v>
      </c>
      <c r="Z12" s="2">
        <f t="shared" si="15"/>
        <v>0</v>
      </c>
      <c r="AA12" s="19"/>
    </row>
    <row r="13" spans="1:27">
      <c r="A13" s="6"/>
      <c r="B13" s="13"/>
      <c r="C13" s="7"/>
      <c r="D13" s="20">
        <f t="shared" si="0"/>
        <v>0</v>
      </c>
      <c r="E13" s="20">
        <f t="shared" si="16"/>
        <v>0</v>
      </c>
      <c r="F13" s="7"/>
      <c r="G13" s="20">
        <f t="shared" si="2"/>
        <v>0</v>
      </c>
      <c r="H13" s="20">
        <f t="shared" si="17"/>
        <v>0</v>
      </c>
      <c r="I13" s="7"/>
      <c r="J13" s="20">
        <f t="shared" si="4"/>
        <v>0</v>
      </c>
      <c r="K13" s="20">
        <f t="shared" si="18"/>
        <v>0</v>
      </c>
      <c r="L13" s="7"/>
      <c r="M13" s="20">
        <f t="shared" si="6"/>
        <v>0</v>
      </c>
      <c r="N13" s="20">
        <f t="shared" si="11"/>
        <v>0</v>
      </c>
      <c r="O13" s="7"/>
      <c r="P13" s="20">
        <f t="shared" si="7"/>
        <v>0</v>
      </c>
      <c r="Q13" s="20">
        <f t="shared" si="12"/>
        <v>0</v>
      </c>
      <c r="R13" s="7"/>
      <c r="S13" s="20">
        <f t="shared" si="8"/>
        <v>0</v>
      </c>
      <c r="T13" s="20">
        <f t="shared" si="13"/>
        <v>0</v>
      </c>
      <c r="U13" s="7"/>
      <c r="V13" s="20">
        <f t="shared" si="9"/>
        <v>0</v>
      </c>
      <c r="W13" s="20">
        <f t="shared" si="14"/>
        <v>0</v>
      </c>
      <c r="X13" s="7"/>
      <c r="Y13" s="8">
        <f t="shared" si="10"/>
        <v>0</v>
      </c>
      <c r="Z13" s="2">
        <f t="shared" si="15"/>
        <v>0</v>
      </c>
      <c r="AA13" s="19"/>
    </row>
    <row r="14" spans="1:27">
      <c r="A14" s="6"/>
      <c r="B14" s="13"/>
      <c r="C14" s="7"/>
      <c r="D14" s="20">
        <f t="shared" si="0"/>
        <v>0</v>
      </c>
      <c r="E14" s="20">
        <f t="shared" si="16"/>
        <v>0</v>
      </c>
      <c r="F14" s="7"/>
      <c r="G14" s="20">
        <f t="shared" si="2"/>
        <v>0</v>
      </c>
      <c r="H14" s="20">
        <f t="shared" si="17"/>
        <v>0</v>
      </c>
      <c r="I14" s="7"/>
      <c r="J14" s="20">
        <f t="shared" si="4"/>
        <v>0</v>
      </c>
      <c r="K14" s="20">
        <f t="shared" si="18"/>
        <v>0</v>
      </c>
      <c r="L14" s="7"/>
      <c r="M14" s="20">
        <f t="shared" si="6"/>
        <v>0</v>
      </c>
      <c r="N14" s="20">
        <f t="shared" si="11"/>
        <v>0</v>
      </c>
      <c r="O14" s="7"/>
      <c r="P14" s="20">
        <f t="shared" si="7"/>
        <v>0</v>
      </c>
      <c r="Q14" s="20">
        <f t="shared" si="12"/>
        <v>0</v>
      </c>
      <c r="R14" s="7"/>
      <c r="S14" s="20">
        <f t="shared" si="8"/>
        <v>0</v>
      </c>
      <c r="T14" s="20">
        <f t="shared" si="13"/>
        <v>0</v>
      </c>
      <c r="U14" s="7"/>
      <c r="V14" s="20">
        <f t="shared" si="9"/>
        <v>0</v>
      </c>
      <c r="W14" s="20">
        <f t="shared" si="14"/>
        <v>0</v>
      </c>
      <c r="X14" s="7"/>
      <c r="Y14" s="8">
        <f t="shared" si="10"/>
        <v>0</v>
      </c>
      <c r="Z14" s="2">
        <f t="shared" si="15"/>
        <v>0</v>
      </c>
      <c r="AA14" s="19"/>
    </row>
    <row r="15" spans="1:27">
      <c r="A15" s="6"/>
      <c r="B15" s="13"/>
      <c r="C15" s="7"/>
      <c r="D15" s="20">
        <f t="shared" si="0"/>
        <v>0</v>
      </c>
      <c r="E15" s="20">
        <f t="shared" ref="E15" si="19">D15*$B15</f>
        <v>0</v>
      </c>
      <c r="F15" s="7"/>
      <c r="G15" s="20">
        <f t="shared" si="2"/>
        <v>0</v>
      </c>
      <c r="H15" s="20">
        <f t="shared" ref="H15" si="20">G15*$B15</f>
        <v>0</v>
      </c>
      <c r="I15" s="7"/>
      <c r="J15" s="20">
        <f t="shared" si="4"/>
        <v>0</v>
      </c>
      <c r="K15" s="20">
        <f t="shared" ref="K15" si="21">J15*$B15</f>
        <v>0</v>
      </c>
      <c r="L15" s="7"/>
      <c r="M15" s="20">
        <f t="shared" ref="M15" si="22">IF($A15="",0,IFERROR(VLOOKUP(L15,echelleconv,2,FALSE),0))</f>
        <v>0</v>
      </c>
      <c r="N15" s="20">
        <f t="shared" ref="N15" si="23">M15*$B15</f>
        <v>0</v>
      </c>
      <c r="O15" s="7"/>
      <c r="P15" s="20">
        <f t="shared" si="7"/>
        <v>0</v>
      </c>
      <c r="Q15" s="20">
        <f t="shared" si="12"/>
        <v>0</v>
      </c>
      <c r="R15" s="7"/>
      <c r="S15" s="20">
        <f t="shared" si="8"/>
        <v>0</v>
      </c>
      <c r="T15" s="20">
        <f t="shared" si="13"/>
        <v>0</v>
      </c>
      <c r="U15" s="7"/>
      <c r="V15" s="20">
        <f t="shared" si="9"/>
        <v>0</v>
      </c>
      <c r="W15" s="20">
        <f t="shared" si="14"/>
        <v>0</v>
      </c>
      <c r="X15" s="7"/>
      <c r="Y15" s="8">
        <f t="shared" si="10"/>
        <v>0</v>
      </c>
      <c r="Z15" s="2">
        <f t="shared" si="15"/>
        <v>0</v>
      </c>
      <c r="AA15" s="19"/>
    </row>
    <row r="16" spans="1:27">
      <c r="A16" s="6"/>
      <c r="B16" s="13"/>
      <c r="C16" s="7"/>
      <c r="D16" s="20">
        <f t="shared" ref="D16:D22" si="24">IF($A16="",0,IFERROR(VLOOKUP(C16,echelleconv,2,FALSE),0))</f>
        <v>0</v>
      </c>
      <c r="E16" s="20">
        <f t="shared" si="16"/>
        <v>0</v>
      </c>
      <c r="F16" s="7"/>
      <c r="G16" s="20">
        <f t="shared" ref="G16:G22" si="25">IF($A16="",0,IFERROR(VLOOKUP(F16,echelleconv,2,FALSE),0))</f>
        <v>0</v>
      </c>
      <c r="H16" s="20">
        <f t="shared" si="17"/>
        <v>0</v>
      </c>
      <c r="I16" s="7"/>
      <c r="J16" s="20">
        <f t="shared" ref="J16:J22" si="26">IF($A16="",0,IFERROR(VLOOKUP(I16,echelleconv,2,FALSE),0))</f>
        <v>0</v>
      </c>
      <c r="K16" s="20">
        <f t="shared" si="18"/>
        <v>0</v>
      </c>
      <c r="L16" s="7"/>
      <c r="M16" s="20">
        <f t="shared" si="6"/>
        <v>0</v>
      </c>
      <c r="N16" s="20">
        <f t="shared" si="11"/>
        <v>0</v>
      </c>
      <c r="O16" s="7"/>
      <c r="P16" s="20">
        <f t="shared" si="7"/>
        <v>0</v>
      </c>
      <c r="Q16" s="20">
        <f t="shared" si="12"/>
        <v>0</v>
      </c>
      <c r="R16" s="7"/>
      <c r="S16" s="20">
        <f t="shared" si="8"/>
        <v>0</v>
      </c>
      <c r="T16" s="20">
        <f t="shared" si="13"/>
        <v>0</v>
      </c>
      <c r="U16" s="7"/>
      <c r="V16" s="20">
        <f t="shared" si="9"/>
        <v>0</v>
      </c>
      <c r="W16" s="20">
        <f t="shared" si="14"/>
        <v>0</v>
      </c>
      <c r="X16" s="7"/>
      <c r="Y16" s="8">
        <f t="shared" si="10"/>
        <v>0</v>
      </c>
      <c r="Z16" s="2">
        <f t="shared" si="15"/>
        <v>0</v>
      </c>
      <c r="AA16" s="19"/>
    </row>
    <row r="17" spans="1:27">
      <c r="A17" s="6"/>
      <c r="B17" s="13"/>
      <c r="C17" s="7"/>
      <c r="D17" s="20">
        <f t="shared" si="24"/>
        <v>0</v>
      </c>
      <c r="E17" s="20">
        <f t="shared" si="16"/>
        <v>0</v>
      </c>
      <c r="F17" s="7"/>
      <c r="G17" s="20">
        <f t="shared" si="25"/>
        <v>0</v>
      </c>
      <c r="H17" s="20">
        <f t="shared" si="17"/>
        <v>0</v>
      </c>
      <c r="I17" s="7"/>
      <c r="J17" s="20">
        <f t="shared" si="26"/>
        <v>0</v>
      </c>
      <c r="K17" s="20">
        <f t="shared" si="18"/>
        <v>0</v>
      </c>
      <c r="L17" s="7"/>
      <c r="M17" s="20">
        <f t="shared" si="6"/>
        <v>0</v>
      </c>
      <c r="N17" s="20">
        <f t="shared" ref="N17:N20" si="27">M17*$B17</f>
        <v>0</v>
      </c>
      <c r="O17" s="7"/>
      <c r="P17" s="20">
        <f t="shared" si="7"/>
        <v>0</v>
      </c>
      <c r="Q17" s="20">
        <f t="shared" ref="Q17:Q20" si="28">P17*$B17</f>
        <v>0</v>
      </c>
      <c r="R17" s="7"/>
      <c r="S17" s="20">
        <f t="shared" si="8"/>
        <v>0</v>
      </c>
      <c r="T17" s="20">
        <f t="shared" ref="T17:T20" si="29">S17*$B17</f>
        <v>0</v>
      </c>
      <c r="U17" s="7"/>
      <c r="V17" s="20">
        <f t="shared" si="9"/>
        <v>0</v>
      </c>
      <c r="W17" s="20">
        <f t="shared" si="14"/>
        <v>0</v>
      </c>
      <c r="X17" s="7"/>
      <c r="Y17" s="8">
        <f t="shared" si="10"/>
        <v>0</v>
      </c>
      <c r="Z17" s="2">
        <f t="shared" si="15"/>
        <v>0</v>
      </c>
      <c r="AA17" s="19"/>
    </row>
    <row r="18" spans="1:27">
      <c r="A18" s="6"/>
      <c r="B18" s="13"/>
      <c r="C18" s="7"/>
      <c r="D18" s="20">
        <f t="shared" si="24"/>
        <v>0</v>
      </c>
      <c r="E18" s="20">
        <f t="shared" si="16"/>
        <v>0</v>
      </c>
      <c r="F18" s="7"/>
      <c r="G18" s="20">
        <f t="shared" si="25"/>
        <v>0</v>
      </c>
      <c r="H18" s="20">
        <f t="shared" si="17"/>
        <v>0</v>
      </c>
      <c r="I18" s="7"/>
      <c r="J18" s="20">
        <f t="shared" si="26"/>
        <v>0</v>
      </c>
      <c r="K18" s="20">
        <f t="shared" si="18"/>
        <v>0</v>
      </c>
      <c r="L18" s="7"/>
      <c r="M18" s="20">
        <f t="shared" si="6"/>
        <v>0</v>
      </c>
      <c r="N18" s="20">
        <f t="shared" si="27"/>
        <v>0</v>
      </c>
      <c r="O18" s="7"/>
      <c r="P18" s="20">
        <f t="shared" si="7"/>
        <v>0</v>
      </c>
      <c r="Q18" s="20">
        <f t="shared" si="28"/>
        <v>0</v>
      </c>
      <c r="R18" s="7"/>
      <c r="S18" s="20">
        <f t="shared" si="8"/>
        <v>0</v>
      </c>
      <c r="T18" s="20">
        <f t="shared" si="29"/>
        <v>0</v>
      </c>
      <c r="U18" s="7"/>
      <c r="V18" s="20">
        <f t="shared" si="9"/>
        <v>0</v>
      </c>
      <c r="W18" s="20">
        <f t="shared" si="14"/>
        <v>0</v>
      </c>
      <c r="X18" s="7"/>
      <c r="Y18" s="8">
        <f t="shared" si="10"/>
        <v>0</v>
      </c>
      <c r="Z18" s="2">
        <f t="shared" si="15"/>
        <v>0</v>
      </c>
      <c r="AA18" s="19"/>
    </row>
    <row r="19" spans="1:27">
      <c r="A19" s="6"/>
      <c r="B19" s="13"/>
      <c r="C19" s="7"/>
      <c r="D19" s="20">
        <f t="shared" si="24"/>
        <v>0</v>
      </c>
      <c r="E19" s="20">
        <f t="shared" si="16"/>
        <v>0</v>
      </c>
      <c r="F19" s="7"/>
      <c r="G19" s="20">
        <f t="shared" si="25"/>
        <v>0</v>
      </c>
      <c r="H19" s="20">
        <f t="shared" si="17"/>
        <v>0</v>
      </c>
      <c r="I19" s="7"/>
      <c r="J19" s="20">
        <f t="shared" si="26"/>
        <v>0</v>
      </c>
      <c r="K19" s="20">
        <f t="shared" si="18"/>
        <v>0</v>
      </c>
      <c r="L19" s="7"/>
      <c r="M19" s="20">
        <f t="shared" si="6"/>
        <v>0</v>
      </c>
      <c r="N19" s="20">
        <f t="shared" si="27"/>
        <v>0</v>
      </c>
      <c r="O19" s="7"/>
      <c r="P19" s="20">
        <f t="shared" si="7"/>
        <v>0</v>
      </c>
      <c r="Q19" s="20">
        <f t="shared" si="28"/>
        <v>0</v>
      </c>
      <c r="R19" s="7"/>
      <c r="S19" s="20">
        <f t="shared" si="8"/>
        <v>0</v>
      </c>
      <c r="T19" s="20">
        <f t="shared" si="29"/>
        <v>0</v>
      </c>
      <c r="U19" s="7"/>
      <c r="V19" s="20">
        <f t="shared" si="9"/>
        <v>0</v>
      </c>
      <c r="W19" s="20">
        <f t="shared" si="14"/>
        <v>0</v>
      </c>
      <c r="X19" s="7"/>
      <c r="Y19" s="8">
        <f t="shared" si="10"/>
        <v>0</v>
      </c>
      <c r="Z19" s="2">
        <f t="shared" si="15"/>
        <v>0</v>
      </c>
      <c r="AA19" s="19"/>
    </row>
    <row r="20" spans="1:27">
      <c r="A20" s="6"/>
      <c r="B20" s="13"/>
      <c r="C20" s="7"/>
      <c r="D20" s="20">
        <f t="shared" si="24"/>
        <v>0</v>
      </c>
      <c r="E20" s="20">
        <f t="shared" si="16"/>
        <v>0</v>
      </c>
      <c r="F20" s="7"/>
      <c r="G20" s="20">
        <f t="shared" si="25"/>
        <v>0</v>
      </c>
      <c r="H20" s="20">
        <f t="shared" si="17"/>
        <v>0</v>
      </c>
      <c r="I20" s="7"/>
      <c r="J20" s="20">
        <f t="shared" si="26"/>
        <v>0</v>
      </c>
      <c r="K20" s="20">
        <f t="shared" si="18"/>
        <v>0</v>
      </c>
      <c r="L20" s="7"/>
      <c r="M20" s="20">
        <f t="shared" si="6"/>
        <v>0</v>
      </c>
      <c r="N20" s="20">
        <f t="shared" si="27"/>
        <v>0</v>
      </c>
      <c r="O20" s="7"/>
      <c r="P20" s="20">
        <f t="shared" si="7"/>
        <v>0</v>
      </c>
      <c r="Q20" s="20">
        <f t="shared" si="28"/>
        <v>0</v>
      </c>
      <c r="R20" s="7"/>
      <c r="S20" s="20">
        <f t="shared" si="8"/>
        <v>0</v>
      </c>
      <c r="T20" s="20">
        <f t="shared" si="29"/>
        <v>0</v>
      </c>
      <c r="U20" s="7"/>
      <c r="V20" s="20">
        <f t="shared" si="9"/>
        <v>0</v>
      </c>
      <c r="W20" s="20">
        <f t="shared" si="14"/>
        <v>0</v>
      </c>
      <c r="X20" s="7"/>
      <c r="Y20" s="8">
        <f t="shared" si="10"/>
        <v>0</v>
      </c>
      <c r="Z20" s="2">
        <f t="shared" si="15"/>
        <v>0</v>
      </c>
      <c r="AA20" s="19"/>
    </row>
    <row r="21" spans="1:27">
      <c r="A21" s="6"/>
      <c r="B21" s="13"/>
      <c r="C21" s="7"/>
      <c r="D21" s="20">
        <f t="shared" si="24"/>
        <v>0</v>
      </c>
      <c r="E21" s="20">
        <f t="shared" si="1"/>
        <v>0</v>
      </c>
      <c r="F21" s="7"/>
      <c r="G21" s="20">
        <f t="shared" si="25"/>
        <v>0</v>
      </c>
      <c r="H21" s="20">
        <f t="shared" si="3"/>
        <v>0</v>
      </c>
      <c r="I21" s="7"/>
      <c r="J21" s="20">
        <f t="shared" si="26"/>
        <v>0</v>
      </c>
      <c r="K21" s="20">
        <f t="shared" si="5"/>
        <v>0</v>
      </c>
      <c r="L21" s="7"/>
      <c r="M21" s="20">
        <f>IF($A21="",0,IFERROR(VLOOKUP(L21,echelleconv,2,FALSE),0))</f>
        <v>0</v>
      </c>
      <c r="N21" s="20">
        <f t="shared" si="11"/>
        <v>0</v>
      </c>
      <c r="O21" s="7"/>
      <c r="P21" s="20">
        <f>IF($A21="",0,IFERROR(VLOOKUP(O21,echelleconv,2,FALSE),0))</f>
        <v>0</v>
      </c>
      <c r="Q21" s="20">
        <f t="shared" si="12"/>
        <v>0</v>
      </c>
      <c r="R21" s="7"/>
      <c r="S21" s="20">
        <f>IF($A21="",0,IFERROR(VLOOKUP(R21,echelleconv,2,FALSE),0))</f>
        <v>0</v>
      </c>
      <c r="T21" s="20">
        <f t="shared" si="13"/>
        <v>0</v>
      </c>
      <c r="U21" s="7"/>
      <c r="V21" s="20">
        <f t="shared" si="9"/>
        <v>0</v>
      </c>
      <c r="W21" s="20">
        <f t="shared" si="14"/>
        <v>0</v>
      </c>
      <c r="X21" s="7"/>
      <c r="Y21" s="8">
        <f t="shared" si="10"/>
        <v>0</v>
      </c>
      <c r="Z21" s="2">
        <f t="shared" si="15"/>
        <v>0</v>
      </c>
      <c r="AA21" s="19"/>
    </row>
    <row r="22" spans="1:27" ht="15" thickBot="1">
      <c r="A22" s="9"/>
      <c r="B22" s="14"/>
      <c r="C22" s="10"/>
      <c r="D22" s="21">
        <f t="shared" si="24"/>
        <v>0</v>
      </c>
      <c r="E22" s="21">
        <f t="shared" si="1"/>
        <v>0</v>
      </c>
      <c r="F22" s="10"/>
      <c r="G22" s="21">
        <f t="shared" si="25"/>
        <v>0</v>
      </c>
      <c r="H22" s="21">
        <f t="shared" si="3"/>
        <v>0</v>
      </c>
      <c r="I22" s="10"/>
      <c r="J22" s="21">
        <f t="shared" si="26"/>
        <v>0</v>
      </c>
      <c r="K22" s="21">
        <f t="shared" si="5"/>
        <v>0</v>
      </c>
      <c r="L22" s="10"/>
      <c r="M22" s="21">
        <f>IF($A22="",0,IFERROR(VLOOKUP(L22,echelleconv,2,FALSE),0))</f>
        <v>0</v>
      </c>
      <c r="N22" s="21">
        <f t="shared" si="11"/>
        <v>0</v>
      </c>
      <c r="O22" s="10"/>
      <c r="P22" s="21">
        <f>IF($A22="",0,IFERROR(VLOOKUP(O22,echelleconv,2,FALSE),0))</f>
        <v>0</v>
      </c>
      <c r="Q22" s="21">
        <f t="shared" si="12"/>
        <v>0</v>
      </c>
      <c r="R22" s="10"/>
      <c r="S22" s="21">
        <f>IF($A22="",0,IFERROR(VLOOKUP(R22,echelleconv,2,FALSE),0))</f>
        <v>0</v>
      </c>
      <c r="T22" s="21">
        <f t="shared" si="13"/>
        <v>0</v>
      </c>
      <c r="U22" s="10"/>
      <c r="V22" s="21">
        <f t="shared" si="9"/>
        <v>0</v>
      </c>
      <c r="W22" s="21">
        <f t="shared" si="14"/>
        <v>0</v>
      </c>
      <c r="X22" s="10"/>
      <c r="Y22" s="11">
        <f t="shared" si="10"/>
        <v>0</v>
      </c>
      <c r="Z22" s="2">
        <f t="shared" si="15"/>
        <v>0</v>
      </c>
      <c r="AA22" s="19"/>
    </row>
    <row r="23" spans="1:27" hidden="1">
      <c r="A23">
        <f>COUNTA(A3:A22)</f>
        <v>6</v>
      </c>
      <c r="B23">
        <f>E23+H23+K23+N23+Q23+T23+W23+Z23</f>
        <v>3.5</v>
      </c>
      <c r="D23" s="2">
        <f>IF($A23=0,0,SUM(D3:D22)/$A23)</f>
        <v>8.3333333333333329E-2</v>
      </c>
      <c r="E23" s="2">
        <f>IF($A23=0,0,SUM(E3:E22)/$A23)</f>
        <v>8.3333333333333329E-2</v>
      </c>
      <c r="G23" s="2">
        <f>IF($A23=0,0,SUM(G3:G22)/$A23)</f>
        <v>0.29166666666666669</v>
      </c>
      <c r="H23" s="2">
        <f>IF($A23=0,0,SUM(H3:H22)/$A23)</f>
        <v>1.2083333333333333</v>
      </c>
      <c r="J23" s="2">
        <f>IF($A23=0,0,SUM(J3:J22)/$A23)</f>
        <v>0.20833333333333334</v>
      </c>
      <c r="K23" s="2">
        <f>IF($A23=0,0,SUM(K3:K22)/$A23)</f>
        <v>0.375</v>
      </c>
      <c r="M23" s="2">
        <f>IF($A23=0,0,SUM(M3:M22)/$A23)</f>
        <v>0.25</v>
      </c>
      <c r="N23" s="2">
        <f>IF($A23=0,0,SUM(N3:N22)/$A23)</f>
        <v>1</v>
      </c>
      <c r="P23" s="2">
        <f>IF($A23=0,0,SUM(P3:P22)/$A23)</f>
        <v>0</v>
      </c>
      <c r="Q23" s="2">
        <f>IF($A23=0,0,SUM(Q3:Q22)/$A23)</f>
        <v>0</v>
      </c>
      <c r="S23" s="2">
        <f>IF($A23=0,0,SUM(S3:S22)/$A23)</f>
        <v>0.16666666666666666</v>
      </c>
      <c r="T23" s="2">
        <f>IF($A23=0,0,SUM(T3:T22)/$A23)</f>
        <v>0.83333333333333337</v>
      </c>
      <c r="V23" s="2">
        <f>IF($A23=0,0,SUM(V3:V22)/$A23)</f>
        <v>0</v>
      </c>
      <c r="W23" s="2">
        <f>IF($A23=0,0,SUM(W3:W22)/$A23)</f>
        <v>0</v>
      </c>
      <c r="Y23" s="2">
        <f>IF($A23=0,0,SUM(Y3:Y22)/$A23)</f>
        <v>0</v>
      </c>
      <c r="Z23" s="2">
        <f>IF($A23=0,0,SUM(Z3:Z22)/$A23)</f>
        <v>0</v>
      </c>
    </row>
    <row r="24" spans="1:27" ht="30" customHeight="1">
      <c r="A24" s="17"/>
      <c r="B24" s="17"/>
      <c r="C24" s="17"/>
      <c r="D24" s="18"/>
      <c r="E24" s="18"/>
      <c r="F24" s="17"/>
      <c r="G24" s="18"/>
      <c r="H24" s="18"/>
      <c r="I24" s="17"/>
      <c r="J24" s="18"/>
      <c r="K24" s="18"/>
      <c r="L24" s="17"/>
      <c r="M24" s="18"/>
      <c r="N24" s="18"/>
      <c r="O24" s="17"/>
      <c r="P24" s="18"/>
      <c r="Q24" s="18"/>
      <c r="R24" s="17"/>
      <c r="S24" s="18"/>
      <c r="T24" s="18"/>
      <c r="U24" s="17"/>
      <c r="V24" s="18"/>
      <c r="W24" s="18"/>
      <c r="X24" s="17"/>
    </row>
    <row r="25" spans="1:27">
      <c r="A25" s="22" t="s">
        <v>29</v>
      </c>
      <c r="B25" s="22"/>
      <c r="C25" s="17"/>
      <c r="D25" s="18"/>
      <c r="E25" s="18"/>
      <c r="F25" s="17"/>
      <c r="G25" s="18"/>
      <c r="H25" s="18"/>
      <c r="I25" s="17"/>
      <c r="J25" s="18"/>
      <c r="K25" s="18"/>
      <c r="L25" s="17"/>
      <c r="M25" s="18"/>
      <c r="N25" s="18"/>
      <c r="O25" s="17"/>
      <c r="P25" s="18"/>
      <c r="Q25" s="18"/>
      <c r="R25" s="17"/>
      <c r="S25" s="18"/>
      <c r="T25" s="18"/>
      <c r="U25" s="17"/>
      <c r="V25" s="18"/>
      <c r="W25" s="18"/>
      <c r="X25" s="17"/>
    </row>
    <row r="26" spans="1:27">
      <c r="A26" s="15" t="s">
        <v>14</v>
      </c>
      <c r="B26" s="16">
        <f>E23/$B$23</f>
        <v>2.3809523809523808E-2</v>
      </c>
      <c r="C26" s="17"/>
      <c r="D26" s="18"/>
      <c r="E26" s="18"/>
      <c r="F26" s="17"/>
      <c r="G26" s="18"/>
      <c r="H26" s="18"/>
      <c r="I26" s="17"/>
      <c r="J26" s="18"/>
      <c r="K26" s="18"/>
      <c r="L26" s="17"/>
      <c r="M26" s="18"/>
      <c r="N26" s="18"/>
      <c r="O26" s="17"/>
      <c r="P26" s="18"/>
      <c r="Q26" s="18"/>
      <c r="R26" s="17"/>
      <c r="S26" s="18"/>
      <c r="T26" s="18"/>
      <c r="U26" s="17"/>
      <c r="V26" s="18"/>
      <c r="W26" s="18"/>
      <c r="X26" s="17"/>
    </row>
    <row r="27" spans="1:27">
      <c r="A27" s="15" t="s">
        <v>15</v>
      </c>
      <c r="B27" s="16">
        <f>H23/$B$23</f>
        <v>0.34523809523809523</v>
      </c>
      <c r="C27" s="17"/>
      <c r="D27" s="18"/>
      <c r="E27" s="18"/>
      <c r="F27" s="17"/>
      <c r="G27" s="18"/>
      <c r="H27" s="18"/>
      <c r="I27" s="17"/>
      <c r="J27" s="18"/>
      <c r="K27" s="18"/>
      <c r="L27" s="17"/>
      <c r="M27" s="18"/>
      <c r="N27" s="18"/>
      <c r="O27" s="17"/>
      <c r="P27" s="18"/>
      <c r="Q27" s="18"/>
      <c r="R27" s="17"/>
      <c r="S27" s="18"/>
      <c r="T27" s="18"/>
      <c r="U27" s="17"/>
      <c r="V27" s="18"/>
      <c r="W27" s="18"/>
      <c r="X27" s="17"/>
    </row>
    <row r="28" spans="1:27">
      <c r="A28" s="15" t="s">
        <v>16</v>
      </c>
      <c r="B28" s="16">
        <f>K23/$B$23</f>
        <v>0.10714285714285714</v>
      </c>
      <c r="C28" s="17"/>
      <c r="D28" s="18"/>
      <c r="E28" s="18"/>
      <c r="F28" s="17"/>
      <c r="G28" s="18"/>
      <c r="H28" s="18"/>
      <c r="I28" s="17"/>
      <c r="J28" s="18"/>
      <c r="K28" s="18"/>
      <c r="L28" s="17"/>
      <c r="M28" s="18"/>
      <c r="N28" s="18"/>
      <c r="O28" s="17"/>
      <c r="P28" s="18"/>
      <c r="Q28" s="18"/>
      <c r="R28" s="17"/>
      <c r="S28" s="18"/>
      <c r="T28" s="18"/>
      <c r="U28" s="17"/>
      <c r="V28" s="18"/>
      <c r="W28" s="18"/>
      <c r="X28" s="17"/>
    </row>
    <row r="29" spans="1:27">
      <c r="A29" s="15" t="s">
        <v>17</v>
      </c>
      <c r="B29" s="16">
        <f>N23/$B$23</f>
        <v>0.2857142857142857</v>
      </c>
      <c r="C29" s="17"/>
      <c r="D29" s="18"/>
      <c r="E29" s="18"/>
      <c r="F29" s="17"/>
      <c r="G29" s="18"/>
      <c r="H29" s="18"/>
      <c r="I29" s="17"/>
      <c r="J29" s="18"/>
      <c r="K29" s="18"/>
      <c r="L29" s="17"/>
      <c r="M29" s="18"/>
      <c r="N29" s="18"/>
      <c r="O29" s="17"/>
      <c r="P29" s="18"/>
      <c r="Q29" s="18"/>
      <c r="R29" s="17"/>
      <c r="S29" s="18"/>
      <c r="T29" s="18"/>
      <c r="U29" s="17"/>
      <c r="V29" s="18"/>
      <c r="W29" s="18"/>
      <c r="X29" s="17"/>
    </row>
    <row r="30" spans="1:27">
      <c r="A30" s="15" t="s">
        <v>18</v>
      </c>
      <c r="B30" s="16">
        <f>Q23/$B$23</f>
        <v>0</v>
      </c>
      <c r="C30" s="17"/>
      <c r="D30" s="18"/>
      <c r="E30" s="18"/>
      <c r="F30" s="17"/>
      <c r="G30" s="18"/>
      <c r="H30" s="18"/>
      <c r="I30" s="17"/>
      <c r="J30" s="18"/>
      <c r="K30" s="18"/>
      <c r="L30" s="17"/>
      <c r="M30" s="18"/>
      <c r="N30" s="18"/>
      <c r="O30" s="17"/>
      <c r="P30" s="18"/>
      <c r="Q30" s="18"/>
      <c r="R30" s="17"/>
      <c r="S30" s="18"/>
      <c r="T30" s="18"/>
      <c r="U30" s="17"/>
      <c r="V30" s="18"/>
      <c r="W30" s="18"/>
      <c r="X30" s="17"/>
    </row>
    <row r="31" spans="1:27">
      <c r="A31" s="15" t="s">
        <v>19</v>
      </c>
      <c r="B31" s="16">
        <f>T23/$B$23</f>
        <v>0.23809523809523811</v>
      </c>
      <c r="C31" s="17"/>
      <c r="D31" s="18"/>
      <c r="E31" s="18"/>
      <c r="F31" s="17"/>
      <c r="G31" s="18"/>
      <c r="H31" s="18"/>
      <c r="I31" s="17"/>
      <c r="J31" s="18"/>
      <c r="K31" s="18"/>
      <c r="L31" s="17"/>
      <c r="M31" s="18"/>
      <c r="N31" s="18"/>
      <c r="O31" s="17"/>
      <c r="P31" s="18"/>
      <c r="Q31" s="18"/>
      <c r="R31" s="17"/>
      <c r="S31" s="18"/>
      <c r="T31" s="18"/>
      <c r="U31" s="17"/>
      <c r="V31" s="18"/>
      <c r="W31" s="18"/>
      <c r="X31" s="17"/>
    </row>
    <row r="32" spans="1:27">
      <c r="A32" s="15" t="s">
        <v>20</v>
      </c>
      <c r="B32" s="16">
        <f>W23/$B$23</f>
        <v>0</v>
      </c>
      <c r="C32" s="17"/>
      <c r="D32" s="18"/>
      <c r="E32" s="18"/>
      <c r="F32" s="17"/>
      <c r="G32" s="18"/>
      <c r="H32" s="18"/>
      <c r="I32" s="17"/>
      <c r="J32" s="18"/>
      <c r="K32" s="18"/>
      <c r="L32" s="17"/>
      <c r="M32" s="18"/>
      <c r="N32" s="18"/>
      <c r="O32" s="17"/>
      <c r="P32" s="18"/>
      <c r="Q32" s="18"/>
      <c r="R32" s="17"/>
      <c r="S32" s="18"/>
      <c r="T32" s="18"/>
      <c r="U32" s="17"/>
      <c r="V32" s="18"/>
      <c r="W32" s="18"/>
      <c r="X32" s="17"/>
    </row>
    <row r="33" spans="1:24">
      <c r="A33" s="15" t="s">
        <v>21</v>
      </c>
      <c r="B33" s="16">
        <f>Z23/$B$23</f>
        <v>0</v>
      </c>
      <c r="C33" s="17"/>
      <c r="D33" s="18"/>
      <c r="E33" s="18"/>
      <c r="F33" s="17"/>
      <c r="G33" s="18"/>
      <c r="H33" s="18"/>
      <c r="I33" s="17"/>
      <c r="J33" s="18"/>
      <c r="K33" s="18"/>
      <c r="L33" s="17"/>
      <c r="M33" s="18"/>
      <c r="N33" s="18"/>
      <c r="O33" s="17"/>
      <c r="P33" s="18"/>
      <c r="Q33" s="18"/>
      <c r="R33" s="17"/>
      <c r="S33" s="18"/>
      <c r="T33" s="18"/>
      <c r="U33" s="17"/>
      <c r="V33" s="18"/>
      <c r="W33" s="18"/>
      <c r="X33" s="17"/>
    </row>
    <row r="34" spans="1:24">
      <c r="A34" s="17"/>
      <c r="B34" s="17"/>
      <c r="C34" s="17"/>
      <c r="D34" s="18"/>
      <c r="E34" s="18"/>
      <c r="F34" s="17"/>
      <c r="G34" s="18"/>
      <c r="H34" s="18"/>
      <c r="I34" s="17"/>
      <c r="J34" s="18"/>
      <c r="K34" s="18"/>
      <c r="L34" s="17"/>
      <c r="M34" s="18"/>
      <c r="N34" s="18"/>
      <c r="O34" s="17"/>
      <c r="P34" s="18"/>
      <c r="Q34" s="18"/>
      <c r="R34" s="17"/>
      <c r="S34" s="18"/>
      <c r="T34" s="18"/>
      <c r="U34" s="17"/>
      <c r="V34" s="18"/>
      <c r="W34" s="18"/>
      <c r="X34" s="17"/>
    </row>
    <row r="35" spans="1:24">
      <c r="A35" s="17"/>
      <c r="B35" s="17"/>
      <c r="C35" s="17"/>
      <c r="D35" s="18"/>
      <c r="E35" s="18"/>
      <c r="F35" s="17"/>
      <c r="G35" s="18"/>
      <c r="H35" s="18"/>
      <c r="I35" s="17"/>
      <c r="J35" s="18"/>
      <c r="K35" s="18"/>
      <c r="L35" s="17"/>
      <c r="M35" s="18"/>
      <c r="N35" s="18"/>
      <c r="O35" s="17"/>
      <c r="P35" s="18"/>
      <c r="Q35" s="18"/>
      <c r="R35" s="17"/>
      <c r="S35" s="18"/>
      <c r="T35" s="18"/>
      <c r="U35" s="17"/>
      <c r="V35" s="18"/>
      <c r="W35" s="18"/>
      <c r="X35" s="17"/>
    </row>
  </sheetData>
  <sheetProtection sheet="1" objects="1" scenarios="1" selectLockedCells="1"/>
  <mergeCells count="10">
    <mergeCell ref="A25:B25"/>
    <mergeCell ref="U2:V2"/>
    <mergeCell ref="X2:Y2"/>
    <mergeCell ref="A1:X1"/>
    <mergeCell ref="C2:D2"/>
    <mergeCell ref="F2:G2"/>
    <mergeCell ref="I2:J2"/>
    <mergeCell ref="L2:M2"/>
    <mergeCell ref="O2:P2"/>
    <mergeCell ref="R2:S2"/>
  </mergeCells>
  <conditionalFormatting sqref="C3:Z22">
    <cfRule type="expression" priority="1" stopIfTrue="1">
      <formula>($D3+$G3+$J3+$M3+$P3+$S3+$V3+$Y3)=0</formula>
    </cfRule>
    <cfRule type="expression" dxfId="1" priority="30">
      <formula>($D3+$G3+$J3+$M3+$P3+$S3+$V3+$Y3)&lt;&gt;1</formula>
    </cfRule>
    <cfRule type="expression" dxfId="0" priority="31">
      <formula>($D3+$G3+$J3+$M3+$P3+$S3+$V3+$Y3)=1</formula>
    </cfRule>
  </conditionalFormatting>
  <dataValidations count="1">
    <dataValidation type="list" allowBlank="1" showInputMessage="1" showErrorMessage="1" sqref="L3:L22 X3:X22 U3:U22 R3:R22 O3:O22 I3:I22 F3:F22 C3:C22">
      <formula1>echelle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landscape" horizontalDpi="4294967293" verticalDpi="4294967293" r:id="rId1"/>
  <headerFooter>
    <oddHeader>&amp;L&amp;G&amp;RAnalyse du profil Leonardo 3.4.5 d'un poste de travail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sqref="A1:B1"/>
    </sheetView>
  </sheetViews>
  <sheetFormatPr baseColWidth="10" defaultRowHeight="14.4"/>
  <sheetData>
    <row r="1" spans="1:2">
      <c r="A1" s="22" t="s">
        <v>0</v>
      </c>
      <c r="B1" s="22"/>
    </row>
    <row r="2" spans="1:2">
      <c r="B2" s="1">
        <v>0</v>
      </c>
    </row>
    <row r="3" spans="1:2">
      <c r="A3" t="s">
        <v>1</v>
      </c>
      <c r="B3" s="1">
        <v>0.25</v>
      </c>
    </row>
    <row r="4" spans="1:2">
      <c r="A4" t="s">
        <v>2</v>
      </c>
      <c r="B4" s="1">
        <v>0.5</v>
      </c>
    </row>
    <row r="5" spans="1:2">
      <c r="A5" t="s">
        <v>3</v>
      </c>
      <c r="B5" s="1">
        <v>0.75</v>
      </c>
    </row>
    <row r="6" spans="1:2">
      <c r="A6" t="s">
        <v>4</v>
      </c>
      <c r="B6" s="1">
        <v>1</v>
      </c>
    </row>
  </sheetData>
  <sheetProtection sheet="1" objects="1" scenarios="1" selectLockedCells="1"/>
  <mergeCells count="1">
    <mergeCell ref="A1:B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Cahier des charges</vt:lpstr>
      <vt:lpstr>Table</vt:lpstr>
      <vt:lpstr>Feuil3</vt:lpstr>
      <vt:lpstr>echelle</vt:lpstr>
      <vt:lpstr>echelleconv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2016-01-14T15:52:58Z</cp:lastPrinted>
  <dcterms:created xsi:type="dcterms:W3CDTF">2016-01-13T10:20:53Z</dcterms:created>
  <dcterms:modified xsi:type="dcterms:W3CDTF">2016-01-17T21:33:16Z</dcterms:modified>
</cp:coreProperties>
</file>